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6b53825cc251963/Documents/EA_training/Course 12-13June2025/"/>
    </mc:Choice>
  </mc:AlternateContent>
  <xr:revisionPtr revIDLastSave="0" documentId="8_{44DBD725-20DC-4710-9682-B0757563630F}" xr6:coauthVersionLast="47" xr6:coauthVersionMax="47" xr10:uidLastSave="{00000000-0000-0000-0000-000000000000}"/>
  <bookViews>
    <workbookView xWindow="-108" yWindow="-108" windowWidth="23256" windowHeight="12456" xr2:uid="{CC97F09B-D129-4E72-BE10-94EB1BAD4389}"/>
  </bookViews>
  <sheets>
    <sheet name="Simple Example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K6" i="1" s="1"/>
  <c r="N6" i="1" s="1"/>
  <c r="O6" i="1" s="1"/>
  <c r="J6" i="1"/>
  <c r="L6" i="1"/>
  <c r="I3" i="1"/>
  <c r="K3" i="1" s="1"/>
  <c r="J3" i="1"/>
  <c r="L3" i="1" s="1"/>
  <c r="I7" i="1"/>
  <c r="H5" i="1"/>
  <c r="H4" i="1"/>
  <c r="I5" i="1"/>
  <c r="K5" i="1" s="1"/>
  <c r="I4" i="1"/>
  <c r="K4" i="1" s="1"/>
  <c r="N4" i="1" s="1"/>
  <c r="I2" i="1"/>
  <c r="J2" i="1" s="1"/>
  <c r="L2" i="1" s="1"/>
  <c r="H2" i="1"/>
  <c r="H3" i="1"/>
  <c r="J4" i="1" l="1"/>
  <c r="K7" i="1"/>
  <c r="N7" i="1" s="1"/>
  <c r="N5" i="1"/>
  <c r="N3" i="1"/>
  <c r="O3" i="1" s="1"/>
  <c r="J5" i="1"/>
  <c r="L5" i="1" s="1"/>
  <c r="L4" i="1"/>
  <c r="O4" i="1" s="1"/>
  <c r="K2" i="1"/>
  <c r="J7" i="1" l="1"/>
  <c r="L7" i="1"/>
  <c r="O7" i="1" s="1"/>
  <c r="O5" i="1"/>
  <c r="N2" i="1"/>
  <c r="O2" i="1" s="1"/>
</calcChain>
</file>

<file path=xl/sharedStrings.xml><?xml version="1.0" encoding="utf-8"?>
<sst xmlns="http://schemas.openxmlformats.org/spreadsheetml/2006/main" count="22" uniqueCount="21">
  <si>
    <t>NAME</t>
  </si>
  <si>
    <t>FTE%</t>
  </si>
  <si>
    <t>Recruitment Start Date</t>
  </si>
  <si>
    <t>End of Employment</t>
  </si>
  <si>
    <t>Period Start</t>
  </si>
  <si>
    <t>Period End</t>
  </si>
  <si>
    <t>Project Assignment</t>
  </si>
  <si>
    <t>Periodic Report Duration</t>
  </si>
  <si>
    <t>Months during which the person is employed within the Reporting Period</t>
  </si>
  <si>
    <t>Declarable Day Equivalents</t>
  </si>
  <si>
    <r>
      <t xml:space="preserve">Day Equivalents </t>
    </r>
    <r>
      <rPr>
        <sz val="11"/>
        <color rgb="FFFF00FF"/>
        <rFont val="Aptos Narrow"/>
        <family val="2"/>
        <scheme val="minor"/>
      </rPr>
      <t>Actually</t>
    </r>
    <r>
      <rPr>
        <sz val="11"/>
        <color theme="1"/>
        <rFont val="Aptos Narrow"/>
        <family val="2"/>
        <scheme val="minor"/>
      </rPr>
      <t xml:space="preserve"> Worked on the Action</t>
    </r>
  </si>
  <si>
    <t>Remuneration costs incurred DURING the reporting period</t>
  </si>
  <si>
    <t>DAILY RATE</t>
  </si>
  <si>
    <t>Total Personel Costs</t>
  </si>
  <si>
    <t xml:space="preserve"> </t>
  </si>
  <si>
    <t>.</t>
  </si>
  <si>
    <r>
      <t xml:space="preserve">Months Worked on the Project </t>
    </r>
    <r>
      <rPr>
        <sz val="11"/>
        <color rgb="FFFF00FF"/>
        <rFont val="Aptos Narrow"/>
        <family val="2"/>
        <scheme val="minor"/>
      </rPr>
      <t>(using % worked on action)</t>
    </r>
  </si>
  <si>
    <t>Anabel</t>
  </si>
  <si>
    <t>Boris</t>
  </si>
  <si>
    <t>Candice</t>
  </si>
  <si>
    <t>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</si>
</sst>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.0"/>
    <numFmt numFmtId="165" formatCode="0.0000"/>
    <numFmt numFmtId="166" formatCode="dd/mm/yyyy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FF00FF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C8E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9" fontId="0" fillId="0" borderId="0" xfId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44" fontId="0" fillId="0" borderId="0" xfId="0" applyNumberFormat="1"/>
    <xf numFmtId="44" fontId="0" fillId="2" borderId="2" xfId="0" applyNumberFormat="1" applyFill="1" applyBorder="1"/>
    <xf numFmtId="44" fontId="0" fillId="3" borderId="0" xfId="0" applyNumberFormat="1" applyFill="1"/>
    <xf numFmtId="0" fontId="2" fillId="0" borderId="0" xfId="0" applyFont="1"/>
    <xf numFmtId="9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64" fontId="2" fillId="2" borderId="2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44" fontId="2" fillId="2" borderId="2" xfId="0" applyNumberFormat="1" applyFont="1" applyFill="1" applyBorder="1"/>
    <xf numFmtId="44" fontId="2" fillId="3" borderId="0" xfId="0" applyNumberFormat="1" applyFont="1" applyFill="1"/>
    <xf numFmtId="9" fontId="0" fillId="0" borderId="0" xfId="0" applyNumberFormat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44" fontId="2" fillId="0" borderId="0" xfId="0" applyNumberFormat="1" applyFont="1"/>
    <xf numFmtId="44" fontId="4" fillId="0" borderId="0" xfId="0" applyNumberFormat="1" applyFont="1"/>
    <xf numFmtId="1" fontId="2" fillId="2" borderId="2" xfId="0" applyNumberFormat="1" applyFont="1" applyFill="1" applyBorder="1" applyAlignment="1">
      <alignment horizontal="center" vertical="center"/>
    </xf>
    <xf numFmtId="44" fontId="5" fillId="0" borderId="0" xfId="0" applyNumberFormat="1" applyFont="1"/>
    <xf numFmtId="0" fontId="4" fillId="0" borderId="0" xfId="0" applyFont="1"/>
    <xf numFmtId="14" fontId="4" fillId="0" borderId="0" xfId="0" applyNumberFormat="1" applyFont="1"/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/>
    <xf numFmtId="2" fontId="0" fillId="0" borderId="0" xfId="0" applyNumberFormat="1"/>
    <xf numFmtId="164" fontId="4" fillId="0" borderId="0" xfId="0" applyNumberFormat="1" applyFont="1"/>
    <xf numFmtId="1" fontId="4" fillId="0" borderId="0" xfId="0" applyNumberFormat="1" applyFont="1"/>
    <xf numFmtId="165" fontId="4" fillId="0" borderId="0" xfId="0" applyNumberFormat="1" applyFont="1"/>
    <xf numFmtId="14" fontId="2" fillId="4" borderId="0" xfId="0" applyNumberFormat="1" applyFont="1" applyFill="1" applyAlignment="1">
      <alignment horizontal="center" vertical="center"/>
    </xf>
    <xf numFmtId="44" fontId="2" fillId="4" borderId="0" xfId="0" applyNumberFormat="1" applyFont="1" applyFill="1"/>
    <xf numFmtId="44" fontId="0" fillId="4" borderId="0" xfId="0" applyNumberFormat="1" applyFill="1"/>
    <xf numFmtId="164" fontId="2" fillId="4" borderId="4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44" fontId="0" fillId="4" borderId="2" xfId="0" applyNumberFormat="1" applyFill="1" applyBorder="1"/>
    <xf numFmtId="0" fontId="2" fillId="4" borderId="0" xfId="0" applyFont="1" applyFill="1"/>
    <xf numFmtId="0" fontId="0" fillId="4" borderId="0" xfId="0" applyFill="1"/>
    <xf numFmtId="9" fontId="2" fillId="4" borderId="0" xfId="0" applyNumberFormat="1" applyFont="1" applyFill="1" applyAlignment="1">
      <alignment horizontal="center"/>
    </xf>
    <xf numFmtId="14" fontId="2" fillId="4" borderId="0" xfId="0" applyNumberFormat="1" applyFont="1" applyFill="1"/>
    <xf numFmtId="1" fontId="2" fillId="4" borderId="0" xfId="0" applyNumberFormat="1" applyFont="1" applyFill="1" applyAlignment="1">
      <alignment horizontal="center"/>
    </xf>
    <xf numFmtId="166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/>
    </xf>
    <xf numFmtId="164" fontId="0" fillId="2" borderId="5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</cellXfs>
  <cellStyles count="2">
    <cellStyle name="Normal" xfId="0" builtinId="0"/>
    <cellStyle name="Per cent" xfId="1" builtinId="5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7" tint="0.79998168889431442"/>
        </patternFill>
      </fill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34" formatCode="_-* #,##0.00\ &quot;€&quot;_-;\-* #,##0.00\ &quot;€&quot;_-;_-* &quot;-&quot;??\ &quot;€&quot;_-;_-@_-"/>
      <fill>
        <patternFill patternType="solid">
          <fgColor indexed="64"/>
          <bgColor rgb="FFEAC8E2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rgb="FFEAC8E2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fill>
        <patternFill patternType="solid">
          <fgColor indexed="64"/>
          <bgColor rgb="FFEAC8E2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solid">
          <fgColor indexed="64"/>
          <bgColor rgb="FFEAC8E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0.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164" formatCode="0.0"/>
      <fill>
        <patternFill patternType="solid">
          <fgColor indexed="64"/>
          <bgColor theme="7" tint="0.79998168889431442"/>
        </patternFill>
      </fill>
      <border outline="0">
        <right style="medium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0.0"/>
      <fill>
        <patternFill patternType="solid">
          <fgColor indexed="64"/>
          <bgColor rgb="FFEAC8E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164" formatCode="0.0"/>
      <fill>
        <patternFill patternType="solid">
          <fgColor indexed="64"/>
          <bgColor rgb="FFEAC8E2"/>
        </patternFill>
      </fill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6" formatCode="dd/mm/yyyy"/>
    </dxf>
    <dxf>
      <numFmt numFmtId="166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6" formatCode="dd/mm/yyyy"/>
    </dxf>
    <dxf>
      <numFmt numFmtId="166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6" formatCode="dd/mm/yyyy"/>
    </dxf>
    <dxf>
      <numFmt numFmtId="166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6" formatCode="dd/mm/yyyy"/>
    </dxf>
    <dxf>
      <numFmt numFmtId="166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6" formatCode="dd/mm/yyyy"/>
    </dxf>
    <dxf>
      <numFmt numFmtId="166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6" formatCode="dd/mm/yyyy"/>
    </dxf>
    <dxf>
      <numFmt numFmtId="166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D67FD8-3EEB-486F-B5BA-2E6313A629D9}" name="Table1" displayName="Table1" ref="A1:O7" totalsRowShown="0" headerRowDxfId="28">
  <autoFilter ref="A1:O7" xr:uid="{79201872-8E99-4B2C-8813-7C84558EAB9E}"/>
  <sortState xmlns:xlrd2="http://schemas.microsoft.com/office/spreadsheetml/2017/richdata2" ref="A2:O7">
    <sortCondition ref="A1:A7"/>
  </sortState>
  <tableColumns count="15">
    <tableColumn id="1" xr3:uid="{A6A19E11-7297-4219-9FAF-343CB3181F6C}" name="NAME" totalsRowDxfId="27"/>
    <tableColumn id="10" xr3:uid="{A5331DF6-28DD-424A-97B3-270BC57BB81B}" name="FTE%" totalsRowDxfId="26"/>
    <tableColumn id="2" xr3:uid="{422FA669-EBAB-4BA5-8021-504181D2FD77}" name="Recruitment Start Date" dataDxfId="25" totalsRowDxfId="24"/>
    <tableColumn id="15" xr3:uid="{41DF18E5-AFBC-45C9-B6F6-B067AE5B8125}" name="End of Employment" dataDxfId="23" totalsRowDxfId="22"/>
    <tableColumn id="3" xr3:uid="{1B17581E-D2F3-4558-B0B3-C13433326CE9}" name="Period Start" dataDxfId="21" totalsRowDxfId="20"/>
    <tableColumn id="4" xr3:uid="{05A70EA1-5B08-4AAE-9DE9-692A20223EED}" name="Period End" dataDxfId="19" totalsRowDxfId="18"/>
    <tableColumn id="5" xr3:uid="{78A80AB1-BE9F-4550-A510-A296732BD0D0}" name="Project Assignment" dataDxfId="17" totalsRowDxfId="16"/>
    <tableColumn id="6" xr3:uid="{C4B012C2-DF97-4701-BAB1-3830B889D383}" name="Periodic Report Duration" dataDxfId="15" totalsRowDxfId="14"/>
    <tableColumn id="11" xr3:uid="{72B15CE6-7215-42CC-A9F6-40A8AD142FC3}" name="Months during which the person is employed within the Reporting Period" dataDxfId="13" totalsRowDxfId="12">
      <calculatedColumnFormula>DATEDIF(Table1[[#This Row],[Recruitment Start Date]],Table1[[#This Row],[Period End]]+1,"m")+0.5</calculatedColumnFormula>
    </tableColumn>
    <tableColumn id="7" xr3:uid="{68B9FB3D-16EE-4335-BCB1-1F5FC8A5A4BA}" name="Months Worked on the Project (using % worked on action)" dataDxfId="11" totalsRowDxfId="10">
      <calculatedColumnFormula>DATEDIF(Table1[[#This Row],[Project Assignment]],Table1[[#This Row],[Period End]]+1,"m")</calculatedColumnFormula>
    </tableColumn>
    <tableColumn id="8" xr3:uid="{06599E4D-5D5F-478B-B38E-03C26285B72E}" name="Declarable Day Equivalents" dataDxfId="9" totalsRowDxfId="8">
      <calculatedColumnFormula>(215/12)*Table1[[#This Row],[Months during which the person is employed within the Reporting Period]]*Table1[[#This Row],[FTE%]]</calculatedColumnFormula>
    </tableColumn>
    <tableColumn id="9" xr3:uid="{0D5D98E9-26B1-4184-A3CB-0F0D9EAA910E}" name="Day Equivalents Actually Worked on the Action" dataDxfId="7" totalsRowDxfId="6">
      <calculatedColumnFormula>(215/12*Table1[[#This Row],[Months Worked on the Project (using % worked on action)]])*Table1[[#This Row],[FTE%]]</calculatedColumnFormula>
    </tableColumn>
    <tableColumn id="12" xr3:uid="{641E40A7-9C27-4662-9C89-4FE0F60E285C}" name="Remuneration costs incurred DURING the reporting period" dataDxfId="5" totalsRowDxfId="4"/>
    <tableColumn id="13" xr3:uid="{CE1657B7-422B-4042-8381-DB6F0C329AF2}" name="DAILY RATE" dataDxfId="3" totalsRowDxfId="2">
      <calculatedColumnFormula>Table1[[#This Row],[Remuneration costs incurred DURING the reporting period]]/Table1[[#This Row],[Declarable Day Equivalents]]</calculatedColumnFormula>
    </tableColumn>
    <tableColumn id="14" xr3:uid="{9652E38E-3DCE-4E03-8973-7A545B9762DD}" name="Total Personel Costs" dataDxfId="1" totalsRowDxfId="0">
      <calculatedColumnFormula>Table1[[#This Row],[Day Equivalents Actually Worked on the Action]]*Table1[[#This Row],[DAILY RATE]]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CEC34-4BC0-4C3E-955D-9F5E57B2C2C0}">
  <dimension ref="A1:Q28"/>
  <sheetViews>
    <sheetView tabSelected="1" zoomScale="94" zoomScaleNormal="94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6" sqref="B6"/>
    </sheetView>
  </sheetViews>
  <sheetFormatPr defaultRowHeight="14.4" x14ac:dyDescent="0.3"/>
  <cols>
    <col min="3" max="3" width="21.44140625" customWidth="1"/>
    <col min="4" max="4" width="13.109375" customWidth="1"/>
    <col min="5" max="5" width="12.44140625" customWidth="1"/>
    <col min="6" max="6" width="11.5546875" customWidth="1"/>
    <col min="7" max="7" width="18.33203125" customWidth="1"/>
    <col min="8" max="8" width="16.88671875" customWidth="1"/>
    <col min="9" max="9" width="23" customWidth="1"/>
    <col min="10" max="10" width="27.88671875" customWidth="1"/>
    <col min="11" max="11" width="26.109375" bestFit="1" customWidth="1"/>
    <col min="12" max="12" width="17.6640625" customWidth="1"/>
    <col min="13" max="13" width="16.33203125" customWidth="1"/>
    <col min="14" max="14" width="13.109375" customWidth="1"/>
    <col min="15" max="15" width="17.44140625" customWidth="1"/>
    <col min="17" max="17" width="13.6640625" customWidth="1"/>
  </cols>
  <sheetData>
    <row r="1" spans="1:17" ht="5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16</v>
      </c>
      <c r="K1" s="2" t="s">
        <v>9</v>
      </c>
      <c r="L1" s="1" t="s">
        <v>10</v>
      </c>
      <c r="M1" s="1" t="s">
        <v>11</v>
      </c>
      <c r="N1" s="2" t="s">
        <v>12</v>
      </c>
      <c r="O1" s="1" t="s">
        <v>13</v>
      </c>
    </row>
    <row r="2" spans="1:17" x14ac:dyDescent="0.3">
      <c r="A2" s="13" t="s">
        <v>17</v>
      </c>
      <c r="B2" s="14">
        <v>1</v>
      </c>
      <c r="C2" s="15">
        <v>45355</v>
      </c>
      <c r="D2" s="15"/>
      <c r="E2" s="15">
        <v>45292</v>
      </c>
      <c r="F2" s="15">
        <v>45808</v>
      </c>
      <c r="G2" s="15">
        <v>45355</v>
      </c>
      <c r="H2" s="16">
        <f>DATEDIF(Table1[[#This Row],[Period Start]],Table1[[#This Row],[Period End]]+1,"m")</f>
        <v>17</v>
      </c>
      <c r="I2" s="17">
        <f>(DATEDIF(Table1[[#This Row],[Recruitment Start Date]],Table1[[#This Row],[Period End]],"m"))+26/30</f>
        <v>14.866666666666667</v>
      </c>
      <c r="J2" s="7">
        <f>I2*0.4</f>
        <v>5.9466666666666672</v>
      </c>
      <c r="K2" s="17">
        <f>(215/12)*Table1[[#This Row],[Months during which the person is employed within the Reporting Period]]*Table1[[#This Row],[FTE%]]</f>
        <v>266.36111111111114</v>
      </c>
      <c r="L2" s="18">
        <f>(215/12*Table1[[#This Row],[Months Worked on the Project (using % worked on action)]])*Table1[[#This Row],[FTE%]]</f>
        <v>106.54444444444447</v>
      </c>
      <c r="M2" s="23">
        <v>45980.56</v>
      </c>
      <c r="N2" s="19">
        <f>Table1[[#This Row],[Remuneration costs incurred DURING the reporting period]]/Table1[[#This Row],[Declarable Day Equivalents]]</f>
        <v>172.62489936385438</v>
      </c>
      <c r="O2" s="20">
        <f>Table1[[#This Row],[Day Equivalents Actually Worked on the Action]]*Table1[[#This Row],[DAILY RATE]]</f>
        <v>18392.223999999998</v>
      </c>
    </row>
    <row r="3" spans="1:17" x14ac:dyDescent="0.3">
      <c r="A3" t="s">
        <v>18</v>
      </c>
      <c r="B3" s="21">
        <v>0.5</v>
      </c>
      <c r="C3" s="4">
        <v>45292</v>
      </c>
      <c r="D3" s="4"/>
      <c r="E3" s="4">
        <v>45292</v>
      </c>
      <c r="F3" s="4">
        <v>45808</v>
      </c>
      <c r="G3" s="4">
        <v>45292</v>
      </c>
      <c r="H3" s="5">
        <f>DATEDIF(Table1[[#This Row],[Period Start]],Table1[[#This Row],[Period End]]+1,"m")</f>
        <v>17</v>
      </c>
      <c r="I3" s="6">
        <f>DATEDIF(Table1[[#This Row],[Period Start]],Table1[[#This Row],[Period End]]+1,"m")</f>
        <v>17</v>
      </c>
      <c r="J3" s="22">
        <f>DATEDIF(Table1[[#This Row],[Project Assignment]],Table1[[#This Row],[Period End]]+1,"m")</f>
        <v>17</v>
      </c>
      <c r="K3" s="8">
        <f>(215/12)*Table1[[#This Row],[Months during which the person is employed within the Reporting Period]]*Table1[[#This Row],[FTE%]]</f>
        <v>152.29166666666669</v>
      </c>
      <c r="L3" s="9">
        <f>(215/12*Table1[[#This Row],[Months Worked on the Project (using % worked on action)]])*Table1[[#This Row],[FTE%]]</f>
        <v>152.29166666666669</v>
      </c>
      <c r="M3" s="10">
        <v>17930.47</v>
      </c>
      <c r="N3" s="11">
        <f>Table1[[#This Row],[Remuneration costs incurred DURING the reporting period]]/Table1[[#This Row],[Declarable Day Equivalents]]</f>
        <v>117.73769630642954</v>
      </c>
      <c r="O3" s="12">
        <f>Table1[[#This Row],[Day Equivalents Actually Worked on the Action]]*Table1[[#This Row],[DAILY RATE]]</f>
        <v>17930.47</v>
      </c>
      <c r="Q3" s="24"/>
    </row>
    <row r="4" spans="1:17" x14ac:dyDescent="0.3">
      <c r="A4" s="44" t="s">
        <v>19</v>
      </c>
      <c r="B4" s="14">
        <v>0.7</v>
      </c>
      <c r="C4" s="15">
        <v>45292</v>
      </c>
      <c r="D4" s="15">
        <v>45657</v>
      </c>
      <c r="E4" s="15">
        <v>45292</v>
      </c>
      <c r="F4" s="15">
        <v>45808</v>
      </c>
      <c r="G4" s="15">
        <v>45292</v>
      </c>
      <c r="H4" s="16">
        <f>DATEDIF(Table1[[#This Row],[Period Start]],Table1[[#This Row],[End of Employment]]+1,"m")</f>
        <v>12</v>
      </c>
      <c r="I4" s="6">
        <f>DATEDIF(Table1[[#This Row],[Period Start]],Table1[[#This Row],[End of Employment]]+1,"m")</f>
        <v>12</v>
      </c>
      <c r="J4" s="7">
        <f>I4*0.2</f>
        <v>2.4000000000000004</v>
      </c>
      <c r="K4" s="25">
        <f>(215/12)*Table1[[#This Row],[Months during which the person is employed within the Reporting Period]]*Table1[[#This Row],[FTE%]]</f>
        <v>150.5</v>
      </c>
      <c r="L4" s="18">
        <f>(215/12*Table1[[#This Row],[Months Worked on the Project (using % worked on action)]])*Table1[[#This Row],[FTE%]]</f>
        <v>30.1</v>
      </c>
      <c r="M4" s="38"/>
      <c r="N4" s="19">
        <f>Table1[[#This Row],[Remuneration costs incurred DURING the reporting period]]/Table1[[#This Row],[Declarable Day Equivalents]]</f>
        <v>0</v>
      </c>
      <c r="O4" s="20">
        <f>Table1[[#This Row],[Day Equivalents Actually Worked on the Action]]*Table1[[#This Row],[DAILY RATE]]</f>
        <v>0</v>
      </c>
      <c r="Q4" s="24"/>
    </row>
    <row r="5" spans="1:17" x14ac:dyDescent="0.3">
      <c r="A5" s="45" t="s">
        <v>19</v>
      </c>
      <c r="B5" s="3">
        <v>1</v>
      </c>
      <c r="C5" s="4">
        <v>45658</v>
      </c>
      <c r="D5" s="4">
        <v>45753</v>
      </c>
      <c r="E5" s="4">
        <v>45292</v>
      </c>
      <c r="F5" s="4">
        <v>45808</v>
      </c>
      <c r="G5" s="4">
        <v>45658</v>
      </c>
      <c r="H5" s="5">
        <f>DATEDIF(Table1[[#This Row],[Project Assignment]],Table1[[#This Row],[End of Employment]]+1,"m")</f>
        <v>3</v>
      </c>
      <c r="I5" s="6">
        <f>(DATEDIF(Table1[[#This Row],[Recruitment Start Date]],Table1[[#This Row],[End of Employment]]+1,"m"))+(6/30)</f>
        <v>3.2</v>
      </c>
      <c r="J5" s="22">
        <f>I5*0.5</f>
        <v>1.6</v>
      </c>
      <c r="K5" s="8">
        <f>(215/12)*Table1[[#This Row],[Months during which the person is employed within the Reporting Period]]*Table1[[#This Row],[FTE%]]</f>
        <v>57.333333333333343</v>
      </c>
      <c r="L5" s="9">
        <f>(215/12*Table1[[#This Row],[Months Worked on the Project (using % worked on action)]])*Table1[[#This Row],[FTE%]]</f>
        <v>28.666666666666671</v>
      </c>
      <c r="M5" s="39"/>
      <c r="N5" s="11">
        <f>Table1[[#This Row],[Remuneration costs incurred DURING the reporting period]]/Table1[[#This Row],[Declarable Day Equivalents]]</f>
        <v>0</v>
      </c>
      <c r="O5" s="12">
        <f>Table1[[#This Row],[Day Equivalents Actually Worked on the Action]]*Table1[[#This Row],[DAILY RATE]]</f>
        <v>0</v>
      </c>
      <c r="Q5" s="26"/>
    </row>
    <row r="6" spans="1:17" x14ac:dyDescent="0.3">
      <c r="A6" s="45" t="s">
        <v>20</v>
      </c>
      <c r="B6" s="3"/>
      <c r="C6" s="49"/>
      <c r="D6" s="49"/>
      <c r="E6" s="49"/>
      <c r="F6" s="49"/>
      <c r="G6" s="49"/>
      <c r="H6" s="50"/>
      <c r="I6" s="51">
        <f>DATEDIF(Table1[[#This Row],[Recruitment Start Date]],Table1[[#This Row],[Period End]]+1,"m")+0.5</f>
        <v>0.5</v>
      </c>
      <c r="J6" s="52">
        <f>DATEDIF(Table1[[#This Row],[Project Assignment]],Table1[[#This Row],[Period End]]+1,"m")</f>
        <v>0</v>
      </c>
      <c r="K6" s="8">
        <f>(215/12)*Table1[[#This Row],[Months during which the person is employed within the Reporting Period]]*Table1[[#This Row],[FTE%]]</f>
        <v>0</v>
      </c>
      <c r="L6" s="53">
        <f>(215/12*Table1[[#This Row],[Months Worked on the Project (using % worked on action)]])*Table1[[#This Row],[FTE%]]</f>
        <v>0</v>
      </c>
      <c r="M6" s="39"/>
      <c r="N6" s="11" t="e">
        <f>Table1[[#This Row],[Remuneration costs incurred DURING the reporting period]]/Table1[[#This Row],[Declarable Day Equivalents]]</f>
        <v>#DIV/0!</v>
      </c>
      <c r="O6" s="12" t="e">
        <f>Table1[[#This Row],[Day Equivalents Actually Worked on the Action]]*Table1[[#This Row],[DAILY RATE]]</f>
        <v>#DIV/0!</v>
      </c>
      <c r="Q6" s="26"/>
    </row>
    <row r="7" spans="1:17" ht="15" thickBot="1" x14ac:dyDescent="0.35">
      <c r="A7" s="44"/>
      <c r="B7" s="46"/>
      <c r="C7" s="37"/>
      <c r="D7" s="47"/>
      <c r="E7" s="37"/>
      <c r="F7" s="37"/>
      <c r="G7" s="37"/>
      <c r="H7" s="48"/>
      <c r="I7" s="40">
        <f>SUM(I4:I5)</f>
        <v>15.2</v>
      </c>
      <c r="J7" s="41">
        <f>SUM(J4:J5)</f>
        <v>4</v>
      </c>
      <c r="K7" s="40">
        <f>SUM(K4:K5)</f>
        <v>207.83333333333334</v>
      </c>
      <c r="L7" s="42">
        <f>SUM(L4:L5)</f>
        <v>58.766666666666673</v>
      </c>
      <c r="M7" s="39">
        <v>25849.39</v>
      </c>
      <c r="N7" s="43">
        <f>Table1[[#This Row],[Remuneration costs incurred DURING the reporting period]]/Table1[[#This Row],[Declarable Day Equivalents]]</f>
        <v>124.37557337610264</v>
      </c>
      <c r="O7" s="39">
        <f>Table1[[#This Row],[Day Equivalents Actually Worked on the Action]]*Table1[[#This Row],[DAILY RATE]]</f>
        <v>7309.1378620689657</v>
      </c>
    </row>
    <row r="8" spans="1:17" x14ac:dyDescent="0.3">
      <c r="G8" s="28"/>
      <c r="H8" s="28"/>
      <c r="I8" s="29"/>
      <c r="J8" s="30"/>
      <c r="K8" s="31"/>
      <c r="L8" s="31"/>
      <c r="M8" s="24"/>
      <c r="N8" s="24"/>
      <c r="O8" s="24"/>
    </row>
    <row r="9" spans="1:17" x14ac:dyDescent="0.3">
      <c r="A9" s="27"/>
      <c r="B9" s="27"/>
      <c r="C9" s="28"/>
      <c r="D9" s="28"/>
      <c r="E9" s="28"/>
      <c r="F9" s="28"/>
      <c r="G9" s="28"/>
      <c r="H9" s="28" t="s">
        <v>14</v>
      </c>
      <c r="I9" s="29"/>
      <c r="J9" s="30"/>
      <c r="K9" s="31"/>
      <c r="L9" s="31"/>
      <c r="M9" s="24"/>
      <c r="N9" s="24"/>
      <c r="O9" s="24"/>
    </row>
    <row r="10" spans="1:17" x14ac:dyDescent="0.3">
      <c r="A10" s="27"/>
      <c r="B10" s="27"/>
      <c r="C10" s="28"/>
      <c r="D10" s="28"/>
      <c r="E10" s="28"/>
      <c r="F10" s="28"/>
      <c r="G10" s="28"/>
      <c r="H10" s="28"/>
      <c r="I10" s="29"/>
      <c r="J10" s="30"/>
      <c r="K10" s="31"/>
      <c r="L10" s="31"/>
      <c r="M10" s="24"/>
      <c r="N10" s="24"/>
      <c r="O10" s="24"/>
    </row>
    <row r="11" spans="1:17" x14ac:dyDescent="0.3">
      <c r="A11" s="27"/>
      <c r="B11" s="27"/>
      <c r="C11" s="28"/>
      <c r="D11" s="28"/>
      <c r="E11" s="28"/>
      <c r="F11" s="28"/>
      <c r="G11" s="32"/>
      <c r="H11" s="28"/>
      <c r="I11" s="29"/>
      <c r="J11" s="30"/>
      <c r="K11" s="31"/>
      <c r="L11" s="31"/>
      <c r="M11" s="24"/>
      <c r="N11" s="24"/>
      <c r="O11" s="24"/>
    </row>
    <row r="12" spans="1:17" x14ac:dyDescent="0.3">
      <c r="A12" s="27"/>
      <c r="B12" s="27"/>
      <c r="C12" s="28"/>
      <c r="D12" s="28"/>
      <c r="E12" s="28"/>
      <c r="F12" s="28"/>
      <c r="G12" s="32"/>
      <c r="H12" s="28"/>
      <c r="I12" s="29"/>
      <c r="J12" s="30"/>
      <c r="K12" s="31"/>
      <c r="L12" s="31"/>
      <c r="M12" s="24"/>
      <c r="N12" s="24"/>
      <c r="O12" s="24"/>
    </row>
    <row r="13" spans="1:17" x14ac:dyDescent="0.3">
      <c r="A13" s="27"/>
      <c r="B13" s="27"/>
      <c r="C13" s="28"/>
      <c r="D13" s="28"/>
      <c r="E13" s="28"/>
      <c r="F13" s="28"/>
      <c r="G13" s="32"/>
      <c r="H13" s="28"/>
      <c r="I13" s="29"/>
      <c r="J13" s="30"/>
      <c r="K13" s="31"/>
      <c r="L13" s="31"/>
      <c r="N13" s="24"/>
      <c r="O13" s="24"/>
    </row>
    <row r="14" spans="1:17" x14ac:dyDescent="0.3">
      <c r="A14" s="27"/>
      <c r="B14" s="27"/>
      <c r="C14" s="28"/>
      <c r="D14" s="28"/>
      <c r="E14" s="28"/>
      <c r="F14" s="28"/>
      <c r="G14" s="32"/>
      <c r="H14" s="28"/>
      <c r="I14" s="29"/>
      <c r="J14" s="30"/>
      <c r="K14" s="31"/>
      <c r="L14" s="33"/>
      <c r="N14" s="24"/>
      <c r="O14" s="24"/>
    </row>
    <row r="15" spans="1:17" x14ac:dyDescent="0.3">
      <c r="A15" s="27"/>
      <c r="B15" s="27"/>
      <c r="C15" s="28"/>
      <c r="D15" s="28"/>
      <c r="E15" s="28"/>
      <c r="F15" s="28"/>
      <c r="G15" s="32"/>
      <c r="H15" s="28"/>
      <c r="I15" s="29"/>
      <c r="J15" s="30"/>
      <c r="K15" s="31"/>
      <c r="L15" s="31"/>
      <c r="N15" s="24"/>
      <c r="O15" s="24"/>
    </row>
    <row r="16" spans="1:17" x14ac:dyDescent="0.3">
      <c r="A16" s="27"/>
      <c r="B16" s="27"/>
      <c r="C16" s="28"/>
      <c r="D16" s="28"/>
      <c r="E16" s="28"/>
      <c r="F16" s="28"/>
      <c r="G16" s="32"/>
      <c r="H16" s="28"/>
      <c r="I16" s="29"/>
      <c r="J16" s="30"/>
      <c r="K16" s="31"/>
      <c r="L16" s="31"/>
      <c r="M16" s="24"/>
      <c r="N16" s="24"/>
      <c r="O16" s="24"/>
    </row>
    <row r="17" spans="1:15" x14ac:dyDescent="0.3">
      <c r="B17" s="27"/>
      <c r="C17" s="28"/>
      <c r="D17" s="28"/>
      <c r="E17" s="28"/>
      <c r="F17" s="28"/>
      <c r="G17" s="28"/>
      <c r="H17" s="28"/>
      <c r="I17" s="29"/>
      <c r="J17" s="30"/>
      <c r="K17" s="31"/>
      <c r="L17" s="31"/>
      <c r="M17" s="24"/>
      <c r="N17" s="24"/>
      <c r="O17" s="24"/>
    </row>
    <row r="18" spans="1:15" x14ac:dyDescent="0.3">
      <c r="B18" s="27"/>
      <c r="C18" s="28"/>
      <c r="D18" s="28"/>
      <c r="E18" s="28"/>
      <c r="F18" s="28"/>
      <c r="G18" s="28"/>
      <c r="H18" s="28"/>
      <c r="I18" s="29"/>
      <c r="J18" s="30"/>
      <c r="K18" s="31"/>
      <c r="L18" s="31"/>
      <c r="M18" s="24"/>
      <c r="N18" s="24"/>
      <c r="O18" s="24"/>
    </row>
    <row r="19" spans="1:15" x14ac:dyDescent="0.3">
      <c r="B19" s="27"/>
      <c r="C19" s="28"/>
      <c r="D19" s="28"/>
      <c r="E19" s="28"/>
      <c r="F19" s="28"/>
      <c r="G19" s="28"/>
      <c r="H19" s="28"/>
      <c r="I19" s="29"/>
      <c r="J19" s="30"/>
      <c r="K19" s="31"/>
      <c r="L19" s="31"/>
      <c r="M19" s="24"/>
      <c r="N19" s="24"/>
      <c r="O19" s="24"/>
    </row>
    <row r="20" spans="1:15" x14ac:dyDescent="0.3">
      <c r="B20" s="27"/>
      <c r="C20" s="28"/>
      <c r="D20" s="28"/>
      <c r="E20" s="28"/>
      <c r="F20" s="28"/>
      <c r="G20" s="28"/>
      <c r="H20" s="28"/>
      <c r="I20" s="29"/>
      <c r="J20" s="30"/>
      <c r="K20" s="31"/>
      <c r="L20" s="31"/>
      <c r="M20" s="24"/>
      <c r="N20" s="24"/>
      <c r="O20" s="24"/>
    </row>
    <row r="21" spans="1:15" x14ac:dyDescent="0.3">
      <c r="B21" s="27"/>
      <c r="C21" s="28"/>
      <c r="D21" s="28"/>
      <c r="E21" s="28"/>
      <c r="F21" s="28"/>
      <c r="G21" s="28"/>
      <c r="H21" s="28"/>
      <c r="I21" s="29"/>
      <c r="J21" s="30"/>
      <c r="K21" s="31"/>
      <c r="L21" s="31"/>
      <c r="M21" s="24"/>
      <c r="N21" s="24"/>
      <c r="O21" s="24"/>
    </row>
    <row r="22" spans="1:15" x14ac:dyDescent="0.3">
      <c r="B22" s="27"/>
      <c r="C22" s="28"/>
      <c r="D22" s="28"/>
      <c r="E22" s="28"/>
      <c r="F22" s="28"/>
      <c r="G22" s="28"/>
      <c r="H22" s="28"/>
      <c r="I22" s="29"/>
      <c r="J22" s="30"/>
      <c r="K22" s="31"/>
      <c r="L22" s="31"/>
      <c r="M22" s="24"/>
      <c r="N22" s="24"/>
      <c r="O22" s="24"/>
    </row>
    <row r="23" spans="1:15" x14ac:dyDescent="0.3">
      <c r="B23" s="27"/>
      <c r="C23" s="28"/>
      <c r="D23" s="28"/>
      <c r="E23" s="28"/>
      <c r="F23" s="28"/>
      <c r="G23" s="28"/>
      <c r="H23" s="28"/>
      <c r="I23" s="34"/>
      <c r="J23" s="27"/>
      <c r="K23" s="35"/>
      <c r="L23" s="32"/>
      <c r="M23" s="24"/>
      <c r="N23" s="24"/>
      <c r="O23" s="24"/>
    </row>
    <row r="24" spans="1:15" x14ac:dyDescent="0.3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5" x14ac:dyDescent="0.3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x14ac:dyDescent="0.3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5" x14ac:dyDescent="0.3">
      <c r="A28" s="27"/>
      <c r="B28" s="36"/>
      <c r="C28" s="27"/>
      <c r="D28" s="27"/>
      <c r="E28" s="27" t="s">
        <v>15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</row>
  </sheetData>
  <pageMargins left="0.7" right="0.7" top="0.75" bottom="0.75" header="0.3" footer="0.3"/>
  <customProperties>
    <customPr name="OrphanNamesChecked" r:id="rId1"/>
  </customPropertie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A07CA-B06C-442B-8805-F37F8BF5B204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Example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Dishkova</dc:creator>
  <cp:lastModifiedBy>Sara Dishkova</cp:lastModifiedBy>
  <dcterms:created xsi:type="dcterms:W3CDTF">2024-09-03T23:00:04Z</dcterms:created>
  <dcterms:modified xsi:type="dcterms:W3CDTF">2025-06-25T17:38:18Z</dcterms:modified>
</cp:coreProperties>
</file>